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Dropbox\מטש ביתניה\מכרז\"/>
    </mc:Choice>
  </mc:AlternateContent>
  <xr:revisionPtr revIDLastSave="0" documentId="13_ncr:1_{3DE82EFC-9C94-4F27-804A-EC35B6D9B2F7}" xr6:coauthVersionLast="47" xr6:coauthVersionMax="47" xr10:uidLastSave="{00000000-0000-0000-0000-000000000000}"/>
  <bookViews>
    <workbookView xWindow="-108" yWindow="-108" windowWidth="23256" windowHeight="12576" xr2:uid="{5E2D3BDE-EDE8-4B2C-851E-290F2F4501D0}"/>
  </bookViews>
  <sheets>
    <sheet name="גיליון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7" i="1" l="1"/>
  <c r="O8" i="1"/>
  <c r="O9" i="1"/>
  <c r="O10" i="1"/>
  <c r="O11" i="1"/>
  <c r="O12" i="1"/>
  <c r="O13" i="1"/>
  <c r="O14" i="1"/>
  <c r="O15" i="1"/>
  <c r="O16" i="1"/>
  <c r="O17" i="1"/>
  <c r="O18" i="1"/>
  <c r="O28" i="1" s="1"/>
  <c r="O19" i="1"/>
  <c r="O20" i="1"/>
  <c r="O21" i="1"/>
  <c r="O22" i="1"/>
  <c r="O23" i="1"/>
  <c r="O24" i="1"/>
  <c r="O25" i="1"/>
  <c r="O26" i="1"/>
  <c r="O6" i="1"/>
  <c r="N7" i="1"/>
  <c r="N8" i="1"/>
  <c r="N9" i="1"/>
  <c r="N10" i="1"/>
  <c r="N11" i="1"/>
  <c r="N12" i="1"/>
  <c r="N13" i="1"/>
  <c r="N14" i="1"/>
  <c r="N15" i="1"/>
  <c r="N16" i="1"/>
  <c r="N17" i="1"/>
  <c r="N18" i="1"/>
  <c r="N28" i="1" s="1"/>
  <c r="N19" i="1"/>
  <c r="N20" i="1"/>
  <c r="N21" i="1"/>
  <c r="N22" i="1"/>
  <c r="N23" i="1"/>
  <c r="N24" i="1"/>
  <c r="N25" i="1"/>
  <c r="N26" i="1"/>
  <c r="N6" i="1"/>
  <c r="L27" i="1"/>
  <c r="M27" i="1"/>
  <c r="L28" i="1"/>
  <c r="M28" i="1"/>
  <c r="J27" i="1"/>
  <c r="K27" i="1"/>
  <c r="J28" i="1"/>
  <c r="K28" i="1"/>
  <c r="E27" i="1"/>
  <c r="F27" i="1"/>
  <c r="G27" i="1"/>
  <c r="H27" i="1"/>
  <c r="I27" i="1"/>
  <c r="E28" i="1"/>
  <c r="F28" i="1"/>
  <c r="G28" i="1"/>
  <c r="H28" i="1"/>
  <c r="I28" i="1"/>
  <c r="D28" i="1"/>
  <c r="D27" i="1"/>
  <c r="O27" i="1" l="1"/>
  <c r="N27" i="1"/>
</calcChain>
</file>

<file path=xl/sharedStrings.xml><?xml version="1.0" encoding="utf-8"?>
<sst xmlns="http://schemas.openxmlformats.org/spreadsheetml/2006/main" count="28" uniqueCount="22">
  <si>
    <t>עיכול</t>
  </si>
  <si>
    <t>חודש</t>
  </si>
  <si>
    <t>ספיקה יומית</t>
  </si>
  <si>
    <t>זמן שהייה</t>
  </si>
  <si>
    <t>טמפ 100</t>
  </si>
  <si>
    <t>טמפ 200</t>
  </si>
  <si>
    <t>לפני ייצוב</t>
  </si>
  <si>
    <t>אחרי ייצוב</t>
  </si>
  <si>
    <t>m3/day</t>
  </si>
  <si>
    <t>days</t>
  </si>
  <si>
    <t>°c</t>
  </si>
  <si>
    <t>TS (%)</t>
  </si>
  <si>
    <t>VSS/TSS</t>
  </si>
  <si>
    <t>חסר</t>
  </si>
  <si>
    <t>VAN-KLEEK</t>
  </si>
  <si>
    <t>VSR %</t>
  </si>
  <si>
    <t>ממוצע-21</t>
  </si>
  <si>
    <t>ממוצע-22</t>
  </si>
  <si>
    <t>VFA/ALK</t>
  </si>
  <si>
    <t>מעכל 200</t>
  </si>
  <si>
    <t>מעכל 100</t>
  </si>
  <si>
    <t xml:space="preserve"> פירוק%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</si>
</sst>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%"/>
    <numFmt numFmtId="166" formatCode="0.0"/>
  </numFmts>
  <fonts count="6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2"/>
      <color theme="1"/>
      <name val="Arial"/>
      <family val="2"/>
      <charset val="177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3" fillId="3" borderId="5" xfId="0" applyFont="1" applyFill="1" applyBorder="1" applyAlignment="1">
      <alignment horizontal="center" vertical="center" readingOrder="2"/>
    </xf>
    <xf numFmtId="1" fontId="0" fillId="3" borderId="7" xfId="0" applyNumberForma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 readingOrder="2"/>
    </xf>
    <xf numFmtId="0" fontId="3" fillId="3" borderId="2" xfId="0" applyFont="1" applyFill="1" applyBorder="1" applyAlignment="1">
      <alignment horizontal="center" vertical="center" wrapText="1" readingOrder="2"/>
    </xf>
    <xf numFmtId="0" fontId="3" fillId="3" borderId="3" xfId="0" applyFont="1" applyFill="1" applyBorder="1" applyAlignment="1">
      <alignment horizontal="center" vertical="center" wrapText="1" readingOrder="2"/>
    </xf>
    <xf numFmtId="0" fontId="0" fillId="3" borderId="2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 readingOrder="2"/>
    </xf>
    <xf numFmtId="0" fontId="3" fillId="3" borderId="6" xfId="0" applyFont="1" applyFill="1" applyBorder="1" applyAlignment="1">
      <alignment horizontal="center" vertical="center" readingOrder="2"/>
    </xf>
    <xf numFmtId="0" fontId="3" fillId="3" borderId="9" xfId="0" applyFont="1" applyFill="1" applyBorder="1" applyAlignment="1">
      <alignment horizontal="center" vertical="center" readingOrder="1"/>
    </xf>
    <xf numFmtId="0" fontId="3" fillId="3" borderId="1" xfId="0" applyFont="1" applyFill="1" applyBorder="1" applyAlignment="1">
      <alignment horizontal="center" vertical="center" readingOrder="1"/>
    </xf>
    <xf numFmtId="0" fontId="3" fillId="3" borderId="1" xfId="0" applyFont="1" applyFill="1" applyBorder="1" applyAlignment="1">
      <alignment horizontal="center" vertical="center" wrapText="1" readingOrder="1"/>
    </xf>
    <xf numFmtId="0" fontId="0" fillId="3" borderId="9" xfId="0" applyFill="1" applyBorder="1"/>
    <xf numFmtId="0" fontId="0" fillId="3" borderId="10" xfId="0" applyFill="1" applyBorder="1"/>
    <xf numFmtId="1" fontId="4" fillId="0" borderId="8" xfId="0" applyNumberFormat="1" applyFont="1" applyBorder="1" applyAlignment="1">
      <alignment horizontal="center" vertical="center" readingOrder="1"/>
    </xf>
    <xf numFmtId="1" fontId="4" fillId="0" borderId="8" xfId="0" applyNumberFormat="1" applyFont="1" applyBorder="1" applyAlignment="1">
      <alignment horizontal="center" vertical="center" wrapText="1" readingOrder="1"/>
    </xf>
    <xf numFmtId="166" fontId="5" fillId="0" borderId="8" xfId="0" applyNumberFormat="1" applyFont="1" applyBorder="1" applyAlignment="1">
      <alignment horizontal="center" vertical="center" wrapText="1" readingOrder="1"/>
    </xf>
    <xf numFmtId="2" fontId="0" fillId="0" borderId="8" xfId="0" applyNumberFormat="1" applyBorder="1" applyAlignment="1">
      <alignment horizontal="center"/>
    </xf>
    <xf numFmtId="165" fontId="4" fillId="0" borderId="8" xfId="0" applyNumberFormat="1" applyFont="1" applyBorder="1" applyAlignment="1">
      <alignment horizontal="center" vertical="center" readingOrder="1"/>
    </xf>
    <xf numFmtId="2" fontId="4" fillId="0" borderId="8" xfId="0" applyNumberFormat="1" applyFont="1" applyBorder="1" applyAlignment="1">
      <alignment horizontal="center" vertical="center" readingOrder="1"/>
    </xf>
    <xf numFmtId="0" fontId="3" fillId="3" borderId="9" xfId="0" applyFont="1" applyFill="1" applyBorder="1" applyAlignment="1">
      <alignment horizontal="center" vertical="center" readingOrder="2"/>
    </xf>
    <xf numFmtId="9" fontId="5" fillId="0" borderId="8" xfId="0" applyNumberFormat="1" applyFont="1" applyBorder="1" applyAlignment="1">
      <alignment horizontal="center" vertical="center" readingOrder="1"/>
    </xf>
    <xf numFmtId="17" fontId="4" fillId="0" borderId="11" xfId="0" applyNumberFormat="1" applyFont="1" applyBorder="1" applyAlignment="1">
      <alignment horizontal="right" vertical="center" readingOrder="2"/>
    </xf>
    <xf numFmtId="1" fontId="4" fillId="0" borderId="12" xfId="0" applyNumberFormat="1" applyFont="1" applyBorder="1" applyAlignment="1">
      <alignment horizontal="center" vertical="center" readingOrder="1"/>
    </xf>
    <xf numFmtId="1" fontId="4" fillId="0" borderId="12" xfId="0" applyNumberFormat="1" applyFont="1" applyBorder="1" applyAlignment="1">
      <alignment horizontal="center" vertical="center" wrapText="1" readingOrder="1"/>
    </xf>
    <xf numFmtId="166" fontId="5" fillId="0" borderId="12" xfId="0" applyNumberFormat="1" applyFont="1" applyBorder="1" applyAlignment="1">
      <alignment horizontal="center" vertical="center" wrapText="1" readingOrder="1"/>
    </xf>
    <xf numFmtId="2" fontId="0" fillId="0" borderId="12" xfId="0" applyNumberFormat="1" applyBorder="1" applyAlignment="1">
      <alignment horizontal="center"/>
    </xf>
    <xf numFmtId="165" fontId="4" fillId="0" borderId="12" xfId="0" applyNumberFormat="1" applyFont="1" applyBorder="1" applyAlignment="1">
      <alignment horizontal="center" vertical="center" readingOrder="1"/>
    </xf>
    <xf numFmtId="2" fontId="4" fillId="0" borderId="12" xfId="0" applyNumberFormat="1" applyFont="1" applyBorder="1" applyAlignment="1">
      <alignment horizontal="center" vertical="center" readingOrder="1"/>
    </xf>
    <xf numFmtId="9" fontId="5" fillId="0" borderId="12" xfId="0" applyNumberFormat="1" applyFont="1" applyBorder="1" applyAlignment="1">
      <alignment horizontal="center" vertical="center" readingOrder="1"/>
    </xf>
    <xf numFmtId="9" fontId="0" fillId="0" borderId="13" xfId="0" applyNumberFormat="1" applyBorder="1" applyAlignment="1">
      <alignment horizontal="center"/>
    </xf>
    <xf numFmtId="17" fontId="4" fillId="0" borderId="14" xfId="0" applyNumberFormat="1" applyFont="1" applyBorder="1" applyAlignment="1">
      <alignment horizontal="right" vertical="center" readingOrder="2"/>
    </xf>
    <xf numFmtId="9" fontId="0" fillId="0" borderId="15" xfId="0" applyNumberFormat="1" applyBorder="1" applyAlignment="1">
      <alignment horizontal="center"/>
    </xf>
    <xf numFmtId="17" fontId="4" fillId="0" borderId="16" xfId="0" applyNumberFormat="1" applyFont="1" applyBorder="1" applyAlignment="1">
      <alignment horizontal="right" vertical="center" readingOrder="2"/>
    </xf>
    <xf numFmtId="1" fontId="4" fillId="0" borderId="17" xfId="0" applyNumberFormat="1" applyFont="1" applyBorder="1" applyAlignment="1">
      <alignment horizontal="center" vertical="center" readingOrder="1"/>
    </xf>
    <xf numFmtId="1" fontId="4" fillId="0" borderId="17" xfId="0" applyNumberFormat="1" applyFont="1" applyBorder="1" applyAlignment="1">
      <alignment horizontal="center" vertical="center" wrapText="1" readingOrder="1"/>
    </xf>
    <xf numFmtId="166" fontId="5" fillId="0" borderId="17" xfId="0" applyNumberFormat="1" applyFont="1" applyBorder="1" applyAlignment="1">
      <alignment horizontal="center" vertical="center" wrapText="1" readingOrder="1"/>
    </xf>
    <xf numFmtId="2" fontId="0" fillId="0" borderId="17" xfId="0" applyNumberFormat="1" applyBorder="1" applyAlignment="1">
      <alignment horizontal="center"/>
    </xf>
    <xf numFmtId="165" fontId="4" fillId="0" borderId="17" xfId="0" applyNumberFormat="1" applyFont="1" applyBorder="1" applyAlignment="1">
      <alignment horizontal="center" vertical="center" readingOrder="1"/>
    </xf>
    <xf numFmtId="2" fontId="4" fillId="0" borderId="17" xfId="0" applyNumberFormat="1" applyFont="1" applyBorder="1" applyAlignment="1">
      <alignment horizontal="center" vertical="center" readingOrder="1"/>
    </xf>
    <xf numFmtId="9" fontId="5" fillId="0" borderId="17" xfId="0" applyNumberFormat="1" applyFont="1" applyBorder="1" applyAlignment="1">
      <alignment horizontal="center" vertical="center" readingOrder="1"/>
    </xf>
    <xf numFmtId="9" fontId="0" fillId="0" borderId="18" xfId="0" applyNumberFormat="1" applyBorder="1" applyAlignment="1">
      <alignment horizontal="center"/>
    </xf>
    <xf numFmtId="165" fontId="0" fillId="0" borderId="0" xfId="1" applyNumberFormat="1" applyFont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0" fillId="3" borderId="16" xfId="0" applyFill="1" applyBorder="1"/>
    <xf numFmtId="1" fontId="0" fillId="3" borderId="17" xfId="0" applyNumberFormat="1" applyFill="1" applyBorder="1" applyAlignment="1">
      <alignment horizontal="center"/>
    </xf>
    <xf numFmtId="2" fontId="0" fillId="3" borderId="17" xfId="0" applyNumberFormat="1" applyFill="1" applyBorder="1" applyAlignment="1">
      <alignment horizontal="center"/>
    </xf>
    <xf numFmtId="165" fontId="0" fillId="3" borderId="17" xfId="1" applyNumberFormat="1" applyFont="1" applyFill="1" applyBorder="1" applyAlignment="1">
      <alignment horizontal="center"/>
    </xf>
    <xf numFmtId="9" fontId="0" fillId="3" borderId="17" xfId="1" applyFont="1" applyFill="1" applyBorder="1" applyAlignment="1">
      <alignment horizontal="center"/>
    </xf>
    <xf numFmtId="9" fontId="0" fillId="3" borderId="18" xfId="1" applyFont="1" applyFill="1" applyBorder="1" applyAlignment="1">
      <alignment horizontal="center"/>
    </xf>
    <xf numFmtId="9" fontId="0" fillId="3" borderId="7" xfId="1" applyFont="1" applyFill="1" applyBorder="1" applyAlignment="1">
      <alignment horizontal="center"/>
    </xf>
    <xf numFmtId="9" fontId="0" fillId="3" borderId="19" xfId="1" applyFont="1" applyFill="1" applyBorder="1" applyAlignment="1">
      <alignment horizontal="center"/>
    </xf>
    <xf numFmtId="0" fontId="0" fillId="3" borderId="20" xfId="0" applyFill="1" applyBorder="1"/>
    <xf numFmtId="2" fontId="0" fillId="3" borderId="7" xfId="0" applyNumberFormat="1" applyFill="1" applyBorder="1" applyAlignment="1">
      <alignment horizontal="center"/>
    </xf>
    <xf numFmtId="165" fontId="0" fillId="3" borderId="7" xfId="1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CFA6A-92A9-4369-A043-8AFE8E10A994}">
  <dimension ref="C2:O29"/>
  <sheetViews>
    <sheetView rightToLeft="1" tabSelected="1" workbookViewId="0">
      <selection activeCell="M24" sqref="M24"/>
    </sheetView>
  </sheetViews>
  <sheetFormatPr defaultRowHeight="13.8" x14ac:dyDescent="0.25"/>
  <cols>
    <col min="4" max="4" width="9.09765625" customWidth="1"/>
    <col min="8" max="8" width="10" customWidth="1"/>
    <col min="9" max="9" width="9.296875" customWidth="1"/>
    <col min="14" max="14" width="10.8984375" customWidth="1"/>
  </cols>
  <sheetData>
    <row r="2" spans="3:15" ht="14.4" thickBot="1" x14ac:dyDescent="0.3"/>
    <row r="3" spans="3:15" ht="15.6" thickBot="1" x14ac:dyDescent="0.3">
      <c r="C3" s="44" t="s">
        <v>0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6"/>
    </row>
    <row r="4" spans="3:15" ht="14.4" thickBot="1" x14ac:dyDescent="0.3">
      <c r="C4" s="1" t="s">
        <v>1</v>
      </c>
      <c r="D4" s="3" t="s">
        <v>2</v>
      </c>
      <c r="E4" s="4" t="s">
        <v>3</v>
      </c>
      <c r="F4" s="5" t="s">
        <v>4</v>
      </c>
      <c r="G4" s="5" t="s">
        <v>5</v>
      </c>
      <c r="H4" s="6" t="s">
        <v>18</v>
      </c>
      <c r="I4" s="7" t="s">
        <v>18</v>
      </c>
      <c r="J4" s="8" t="s">
        <v>6</v>
      </c>
      <c r="K4" s="9"/>
      <c r="L4" s="8" t="s">
        <v>7</v>
      </c>
      <c r="M4" s="9"/>
      <c r="N4" s="3" t="s">
        <v>14</v>
      </c>
      <c r="O4" s="3" t="s">
        <v>15</v>
      </c>
    </row>
    <row r="5" spans="3:15" ht="14.4" thickBot="1" x14ac:dyDescent="0.3">
      <c r="C5" s="21"/>
      <c r="D5" s="11" t="s">
        <v>8</v>
      </c>
      <c r="E5" s="12" t="s">
        <v>9</v>
      </c>
      <c r="F5" s="12" t="s">
        <v>10</v>
      </c>
      <c r="G5" s="12" t="s">
        <v>10</v>
      </c>
      <c r="H5" s="13" t="s">
        <v>20</v>
      </c>
      <c r="I5" s="14" t="s">
        <v>19</v>
      </c>
      <c r="J5" s="11" t="s">
        <v>11</v>
      </c>
      <c r="K5" s="11" t="s">
        <v>12</v>
      </c>
      <c r="L5" s="11" t="s">
        <v>11</v>
      </c>
      <c r="M5" s="11" t="s">
        <v>12</v>
      </c>
      <c r="N5" s="10" t="s">
        <v>21</v>
      </c>
      <c r="O5" s="10" t="s">
        <v>21</v>
      </c>
    </row>
    <row r="6" spans="3:15" x14ac:dyDescent="0.25">
      <c r="C6" s="23">
        <v>44197</v>
      </c>
      <c r="D6" s="24">
        <v>105</v>
      </c>
      <c r="E6" s="25">
        <v>32.38095238095238</v>
      </c>
      <c r="F6" s="26">
        <v>36.299999999999997</v>
      </c>
      <c r="G6" s="26">
        <v>35.285714285714285</v>
      </c>
      <c r="H6" s="27">
        <v>9.9092128217271105E-2</v>
      </c>
      <c r="I6" s="27">
        <v>9.2518448529108371E-2</v>
      </c>
      <c r="J6" s="28">
        <v>3.6371428571428568E-2</v>
      </c>
      <c r="K6" s="29">
        <v>0.8073285714285714</v>
      </c>
      <c r="L6" s="28">
        <v>1.8700000000000001E-2</v>
      </c>
      <c r="M6" s="29">
        <v>0.69577500000000003</v>
      </c>
      <c r="N6" s="30">
        <f>(K6-M6)/(K6-M6*K6)</f>
        <v>0.45419072020466295</v>
      </c>
      <c r="O6" s="31">
        <f>(J6*K6-L6*M6)/(J6*K6)</f>
        <v>0.5569020459376397</v>
      </c>
    </row>
    <row r="7" spans="3:15" x14ac:dyDescent="0.25">
      <c r="C7" s="32">
        <v>44228</v>
      </c>
      <c r="D7" s="15">
        <v>89.785714285714292</v>
      </c>
      <c r="E7" s="16">
        <v>37.867939538583926</v>
      </c>
      <c r="F7" s="17">
        <v>35.214285714285715</v>
      </c>
      <c r="G7" s="17">
        <v>37.142857142857146</v>
      </c>
      <c r="H7" s="18">
        <v>8.0167536855729096E-2</v>
      </c>
      <c r="I7" s="18">
        <v>9.1534158006613131E-2</v>
      </c>
      <c r="J7" s="19">
        <v>4.9825000000000001E-2</v>
      </c>
      <c r="K7" s="20">
        <v>0.83096249999999983</v>
      </c>
      <c r="L7" s="19">
        <v>2.5112499999999999E-2</v>
      </c>
      <c r="M7" s="20">
        <v>0.71851250000000011</v>
      </c>
      <c r="N7" s="22">
        <f t="shared" ref="N7:N26" si="0">(K7-M7)/(K7-M7*K7)</f>
        <v>0.48074958789974614</v>
      </c>
      <c r="O7" s="33">
        <f t="shared" ref="O7:O26" si="1">(J7*K7-L7*M7)/(J7*K7)</f>
        <v>0.5641916518425677</v>
      </c>
    </row>
    <row r="8" spans="3:15" x14ac:dyDescent="0.25">
      <c r="C8" s="32">
        <v>44256</v>
      </c>
      <c r="D8" s="15">
        <v>89</v>
      </c>
      <c r="E8" s="16">
        <v>38.202247191011239</v>
      </c>
      <c r="F8" s="17">
        <v>37.81818181818182</v>
      </c>
      <c r="G8" s="17">
        <v>37.18181818181818</v>
      </c>
      <c r="H8" s="18">
        <v>7.5014731765416232E-2</v>
      </c>
      <c r="I8" s="18">
        <v>6.8351375200998765E-2</v>
      </c>
      <c r="J8" s="19">
        <v>5.1424999999999998E-2</v>
      </c>
      <c r="K8" s="20">
        <v>0.81536249999999999</v>
      </c>
      <c r="L8" s="19">
        <v>2.8988E-2</v>
      </c>
      <c r="M8" s="20">
        <v>0.72499999999999998</v>
      </c>
      <c r="N8" s="22">
        <f t="shared" si="0"/>
        <v>0.40299978119046326</v>
      </c>
      <c r="O8" s="33">
        <f t="shared" si="1"/>
        <v>0.49877673030074898</v>
      </c>
    </row>
    <row r="9" spans="3:15" x14ac:dyDescent="0.25">
      <c r="C9" s="32">
        <v>44287</v>
      </c>
      <c r="D9" s="15">
        <v>80.353030303030295</v>
      </c>
      <c r="E9" s="16">
        <v>42.313276639073791</v>
      </c>
      <c r="F9" s="17">
        <v>36.5</v>
      </c>
      <c r="G9" s="17">
        <v>36.794117647058826</v>
      </c>
      <c r="H9" s="18">
        <v>6.6723136204414432E-2</v>
      </c>
      <c r="I9" s="18">
        <v>5.6637313460611842E-2</v>
      </c>
      <c r="J9" s="19">
        <v>5.16E-2</v>
      </c>
      <c r="K9" s="20">
        <v>0.82688888888888878</v>
      </c>
      <c r="L9" s="19">
        <v>2.98E-2</v>
      </c>
      <c r="M9" s="20">
        <v>0.73522222222222222</v>
      </c>
      <c r="N9" s="22">
        <f t="shared" si="0"/>
        <v>0.41868051524600391</v>
      </c>
      <c r="O9" s="33">
        <f t="shared" si="1"/>
        <v>0.48650285723809333</v>
      </c>
    </row>
    <row r="10" spans="3:15" x14ac:dyDescent="0.25">
      <c r="C10" s="32">
        <v>44317</v>
      </c>
      <c r="D10" s="15">
        <v>95.6</v>
      </c>
      <c r="E10" s="16">
        <v>35.56485355648536</v>
      </c>
      <c r="F10" s="17" t="s">
        <v>13</v>
      </c>
      <c r="G10" s="17" t="s">
        <v>13</v>
      </c>
      <c r="H10" s="18">
        <v>8.4915556274819642E-2</v>
      </c>
      <c r="I10" s="18">
        <v>8.3265468557886677E-2</v>
      </c>
      <c r="J10" s="19">
        <v>5.3633300000000002E-2</v>
      </c>
      <c r="K10" s="20">
        <v>0.78315500000000005</v>
      </c>
      <c r="L10" s="19">
        <v>3.2439999999999997E-2</v>
      </c>
      <c r="M10" s="20">
        <v>0.71916000000000002</v>
      </c>
      <c r="N10" s="22">
        <f t="shared" si="0"/>
        <v>0.2909640640025789</v>
      </c>
      <c r="O10" s="33">
        <f t="shared" si="1"/>
        <v>0.4445766611509393</v>
      </c>
    </row>
    <row r="11" spans="3:15" x14ac:dyDescent="0.25">
      <c r="C11" s="32">
        <v>44348</v>
      </c>
      <c r="D11" s="15">
        <v>89.693834900731446</v>
      </c>
      <c r="E11" s="16">
        <v>37.906730197933292</v>
      </c>
      <c r="F11" s="17">
        <v>33.520000000000003</v>
      </c>
      <c r="G11" s="17">
        <v>33.520000000000003</v>
      </c>
      <c r="H11" s="18">
        <v>6.5802596348152068E-2</v>
      </c>
      <c r="I11" s="18">
        <v>6.2467384698852414E-2</v>
      </c>
      <c r="J11" s="19">
        <v>5.1499999999999997E-2</v>
      </c>
      <c r="K11" s="20">
        <v>0.8046444444444445</v>
      </c>
      <c r="L11" s="19">
        <v>3.1177777777777999E-2</v>
      </c>
      <c r="M11" s="20">
        <v>0.70551111111111109</v>
      </c>
      <c r="N11" s="22">
        <f t="shared" si="0"/>
        <v>0.41835674845978593</v>
      </c>
      <c r="O11" s="33">
        <f t="shared" si="1"/>
        <v>0.46919162194621677</v>
      </c>
    </row>
    <row r="12" spans="3:15" x14ac:dyDescent="0.25">
      <c r="C12" s="32">
        <v>44378</v>
      </c>
      <c r="D12" s="15">
        <v>70</v>
      </c>
      <c r="E12" s="16">
        <v>48.571428571428569</v>
      </c>
      <c r="F12" s="17">
        <v>36.161290322580648</v>
      </c>
      <c r="G12" s="17">
        <v>36.096774193548384</v>
      </c>
      <c r="H12" s="18">
        <v>6.4529777889428541E-2</v>
      </c>
      <c r="I12" s="18">
        <v>6.172818358820626E-2</v>
      </c>
      <c r="J12" s="19">
        <v>4.3700000000000003E-2</v>
      </c>
      <c r="K12" s="20">
        <v>0.81413999999999997</v>
      </c>
      <c r="L12" s="19">
        <v>2.9537500000000001E-2</v>
      </c>
      <c r="M12" s="20">
        <v>0.7164967741935484</v>
      </c>
      <c r="N12" s="22">
        <f t="shared" si="0"/>
        <v>0.42304349452814116</v>
      </c>
      <c r="O12" s="33">
        <f t="shared" si="1"/>
        <v>0.40515002964080316</v>
      </c>
    </row>
    <row r="13" spans="3:15" x14ac:dyDescent="0.25">
      <c r="C13" s="32">
        <v>44409</v>
      </c>
      <c r="D13" s="15">
        <v>91</v>
      </c>
      <c r="E13" s="16">
        <v>37.362637362637365</v>
      </c>
      <c r="F13" s="17">
        <v>36.677419354838712</v>
      </c>
      <c r="G13" s="17">
        <v>36.70967741935484</v>
      </c>
      <c r="H13" s="18">
        <v>7.6888691703833612E-2</v>
      </c>
      <c r="I13" s="18">
        <v>6.9158227995407495E-2</v>
      </c>
      <c r="J13" s="19">
        <v>4.5222222222222219E-2</v>
      </c>
      <c r="K13" s="20">
        <v>0.82266392318244164</v>
      </c>
      <c r="L13" s="19">
        <v>2.7937500000000001E-2</v>
      </c>
      <c r="M13" s="20">
        <v>0.73311976600985229</v>
      </c>
      <c r="N13" s="22">
        <f t="shared" si="0"/>
        <v>0.40784805074375502</v>
      </c>
      <c r="O13" s="33">
        <f t="shared" si="1"/>
        <v>0.44946096502973254</v>
      </c>
    </row>
    <row r="14" spans="3:15" x14ac:dyDescent="0.25">
      <c r="C14" s="32">
        <v>44440</v>
      </c>
      <c r="D14" s="15">
        <v>86.066666666666663</v>
      </c>
      <c r="E14" s="16">
        <v>39.504260263361736</v>
      </c>
      <c r="F14" s="17">
        <v>35.161290322580648</v>
      </c>
      <c r="G14" s="17">
        <v>35.161290322580648</v>
      </c>
      <c r="H14" s="18">
        <v>8.8647904601005884E-2</v>
      </c>
      <c r="I14" s="18">
        <v>8.6634597420568116E-2</v>
      </c>
      <c r="J14" s="19">
        <v>4.1599999999999998E-2</v>
      </c>
      <c r="K14" s="20">
        <v>0.81748888888888904</v>
      </c>
      <c r="L14" s="19">
        <v>2.7900000000000001E-2</v>
      </c>
      <c r="M14" s="20">
        <v>0.74210000000000009</v>
      </c>
      <c r="N14" s="22">
        <f t="shared" si="0"/>
        <v>0.35758075899517483</v>
      </c>
      <c r="O14" s="33">
        <f t="shared" si="1"/>
        <v>0.39117644637215077</v>
      </c>
    </row>
    <row r="15" spans="3:15" x14ac:dyDescent="0.25">
      <c r="C15" s="32">
        <v>44470</v>
      </c>
      <c r="D15" s="15">
        <v>77</v>
      </c>
      <c r="E15" s="16">
        <v>44.155844155844157</v>
      </c>
      <c r="F15" s="17">
        <v>35.511538461538457</v>
      </c>
      <c r="G15" s="17">
        <v>36.107142857142854</v>
      </c>
      <c r="H15" s="18">
        <v>6.8366449377928809E-2</v>
      </c>
      <c r="I15" s="18">
        <v>7.5843490941789618E-2</v>
      </c>
      <c r="J15" s="19">
        <v>3.9919999999999997E-2</v>
      </c>
      <c r="K15" s="20">
        <v>0.82431000000000021</v>
      </c>
      <c r="L15" s="19">
        <v>2.7344444444444001E-2</v>
      </c>
      <c r="M15" s="20">
        <v>0.7368444444444443</v>
      </c>
      <c r="N15" s="22">
        <f t="shared" si="0"/>
        <v>0.40321246318675308</v>
      </c>
      <c r="O15" s="33">
        <f t="shared" si="1"/>
        <v>0.38770062430461033</v>
      </c>
    </row>
    <row r="16" spans="3:15" x14ac:dyDescent="0.25">
      <c r="C16" s="32">
        <v>44501</v>
      </c>
      <c r="D16" s="15">
        <v>78.63333333333334</v>
      </c>
      <c r="E16" s="16">
        <v>43.238660449342937</v>
      </c>
      <c r="F16" s="17">
        <v>34.216666666666669</v>
      </c>
      <c r="G16" s="17">
        <v>37.71</v>
      </c>
      <c r="H16" s="18">
        <v>7.7839027630724131E-2</v>
      </c>
      <c r="I16" s="18">
        <v>8.3029128422882167E-2</v>
      </c>
      <c r="J16" s="19">
        <v>5.0699999999999995E-2</v>
      </c>
      <c r="K16" s="20">
        <v>0.84431666666666649</v>
      </c>
      <c r="L16" s="19">
        <v>2.8733333333333302E-2</v>
      </c>
      <c r="M16" s="20">
        <v>0.73934999999999995</v>
      </c>
      <c r="N16" s="22">
        <f t="shared" si="0"/>
        <v>0.47696698015077776</v>
      </c>
      <c r="O16" s="33">
        <f t="shared" si="1"/>
        <v>0.50372457869189446</v>
      </c>
    </row>
    <row r="17" spans="3:15" x14ac:dyDescent="0.25">
      <c r="C17" s="32">
        <v>44531</v>
      </c>
      <c r="D17" s="15">
        <v>75.790322580645167</v>
      </c>
      <c r="E17" s="16">
        <v>44.860608640136199</v>
      </c>
      <c r="F17" s="17">
        <v>31.56451612903226</v>
      </c>
      <c r="G17" s="17">
        <v>34.048387096774192</v>
      </c>
      <c r="H17" s="18">
        <v>6.9885171429508203E-2</v>
      </c>
      <c r="I17" s="18">
        <v>8.194997038580594E-2</v>
      </c>
      <c r="J17" s="19">
        <v>5.6000000000000001E-2</v>
      </c>
      <c r="K17" s="20">
        <v>0.83603686502286412</v>
      </c>
      <c r="L17" s="19">
        <v>2.7732500000000004E-2</v>
      </c>
      <c r="M17" s="20">
        <v>0.75728624005305045</v>
      </c>
      <c r="N17" s="22">
        <f t="shared" si="0"/>
        <v>0.38809154647567146</v>
      </c>
      <c r="O17" s="33">
        <f t="shared" si="1"/>
        <v>0.55142441485142124</v>
      </c>
    </row>
    <row r="18" spans="3:15" x14ac:dyDescent="0.25">
      <c r="C18" s="32">
        <v>44562</v>
      </c>
      <c r="D18" s="15">
        <v>76.322580645161295</v>
      </c>
      <c r="E18" s="16">
        <v>44.547759932375314</v>
      </c>
      <c r="F18" s="17">
        <v>21</v>
      </c>
      <c r="G18" s="17">
        <v>21</v>
      </c>
      <c r="H18" s="18">
        <v>6.451979612993089E-2</v>
      </c>
      <c r="I18" s="18">
        <v>7.3480645037988193E-2</v>
      </c>
      <c r="J18" s="19">
        <v>4.9442857142857143E-2</v>
      </c>
      <c r="K18" s="20">
        <v>0.80946153157187628</v>
      </c>
      <c r="L18" s="19">
        <v>2.7333333333333331E-2</v>
      </c>
      <c r="M18" s="20">
        <v>0.75003602988953855</v>
      </c>
      <c r="N18" s="22">
        <f t="shared" si="0"/>
        <v>0.29369680942560256</v>
      </c>
      <c r="O18" s="33">
        <f t="shared" si="1"/>
        <v>0.48775827618498196</v>
      </c>
    </row>
    <row r="19" spans="3:15" x14ac:dyDescent="0.25">
      <c r="C19" s="32">
        <v>44593</v>
      </c>
      <c r="D19" s="15">
        <v>82</v>
      </c>
      <c r="E19" s="16">
        <v>41.463414634146339</v>
      </c>
      <c r="F19" s="17">
        <v>21</v>
      </c>
      <c r="G19" s="17">
        <v>21</v>
      </c>
      <c r="H19" s="18">
        <v>9.5213883334854352E-2</v>
      </c>
      <c r="I19" s="18">
        <v>0.11654352102286698</v>
      </c>
      <c r="J19" s="19">
        <v>5.7099999999999998E-2</v>
      </c>
      <c r="K19" s="20">
        <v>0.79880795454545461</v>
      </c>
      <c r="L19" s="19">
        <v>3.6700000000000003E-2</v>
      </c>
      <c r="M19" s="20">
        <v>0.76017999999999997</v>
      </c>
      <c r="N19" s="22">
        <f t="shared" si="0"/>
        <v>0.20163872010750017</v>
      </c>
      <c r="O19" s="33">
        <f t="shared" si="1"/>
        <v>0.38834854328059237</v>
      </c>
    </row>
    <row r="20" spans="3:15" x14ac:dyDescent="0.25">
      <c r="C20" s="32">
        <v>44621</v>
      </c>
      <c r="D20" s="15">
        <v>104</v>
      </c>
      <c r="E20" s="16">
        <v>32.692307692307693</v>
      </c>
      <c r="F20" s="17">
        <v>20.5</v>
      </c>
      <c r="G20" s="17">
        <v>22.4</v>
      </c>
      <c r="H20" s="18">
        <v>0</v>
      </c>
      <c r="I20" s="18">
        <v>0</v>
      </c>
      <c r="J20" s="19">
        <v>4.7987500000000002E-2</v>
      </c>
      <c r="K20" s="20">
        <v>0.8042476851851853</v>
      </c>
      <c r="L20" s="19">
        <v>3.4700000000000002E-2</v>
      </c>
      <c r="M20" s="20">
        <v>0.77116494551730164</v>
      </c>
      <c r="N20" s="22">
        <f t="shared" si="0"/>
        <v>0.17975835888298203</v>
      </c>
      <c r="O20" s="33">
        <f t="shared" si="1"/>
        <v>0.30663995791716919</v>
      </c>
    </row>
    <row r="21" spans="3:15" x14ac:dyDescent="0.25">
      <c r="C21" s="32">
        <v>44652</v>
      </c>
      <c r="D21" s="15">
        <v>101</v>
      </c>
      <c r="E21" s="16">
        <v>33.663366336633665</v>
      </c>
      <c r="F21" s="17">
        <v>31.42</v>
      </c>
      <c r="G21" s="17">
        <v>37.200000000000003</v>
      </c>
      <c r="H21" s="18">
        <v>7.8700686478971146E-2</v>
      </c>
      <c r="I21" s="18">
        <v>8.9423128961048204E-2</v>
      </c>
      <c r="J21" s="19">
        <v>4.3149999999999994E-2</v>
      </c>
      <c r="K21" s="20">
        <v>0.80416369824163347</v>
      </c>
      <c r="L21" s="19">
        <v>3.3450000000000001E-2</v>
      </c>
      <c r="M21" s="20">
        <v>0.73799999999999999</v>
      </c>
      <c r="N21" s="22">
        <f t="shared" si="0"/>
        <v>0.31403208071656447</v>
      </c>
      <c r="O21" s="33">
        <f t="shared" si="1"/>
        <v>0.2885781170844009</v>
      </c>
    </row>
    <row r="22" spans="3:15" x14ac:dyDescent="0.25">
      <c r="C22" s="32">
        <v>44682</v>
      </c>
      <c r="D22" s="15">
        <v>120.33870967741936</v>
      </c>
      <c r="E22" s="16">
        <v>28.253585310280123</v>
      </c>
      <c r="F22" s="17">
        <v>34.700000000000003</v>
      </c>
      <c r="G22" s="17">
        <v>36.306451612903224</v>
      </c>
      <c r="H22" s="18">
        <v>0.1049566882454334</v>
      </c>
      <c r="I22" s="18">
        <v>0.10922478994609951</v>
      </c>
      <c r="J22" s="19">
        <v>4.2433749999999992E-2</v>
      </c>
      <c r="K22" s="20">
        <v>0.81019007180257185</v>
      </c>
      <c r="L22" s="19">
        <v>3.6060000000000002E-2</v>
      </c>
      <c r="M22" s="20">
        <v>0.7462545454545455</v>
      </c>
      <c r="N22" s="22">
        <f t="shared" si="0"/>
        <v>0.31099761364515488</v>
      </c>
      <c r="O22" s="33">
        <f t="shared" si="1"/>
        <v>0.2172656709336343</v>
      </c>
    </row>
    <row r="23" spans="3:15" x14ac:dyDescent="0.25">
      <c r="C23" s="32">
        <v>44713</v>
      </c>
      <c r="D23" s="15">
        <v>100.13333333333334</v>
      </c>
      <c r="E23" s="16">
        <v>33.954727030625833</v>
      </c>
      <c r="F23" s="17">
        <v>34.680645161290322</v>
      </c>
      <c r="G23" s="17">
        <v>34.680645161290322</v>
      </c>
      <c r="H23" s="18">
        <v>8.564493383560319E-2</v>
      </c>
      <c r="I23" s="18">
        <v>9.8324933338720097E-2</v>
      </c>
      <c r="J23" s="19">
        <v>4.5899999999999996E-2</v>
      </c>
      <c r="K23" s="20">
        <v>0.80438438629201703</v>
      </c>
      <c r="L23" s="19">
        <v>3.1125E-2</v>
      </c>
      <c r="M23" s="20">
        <v>0.75605105638133385</v>
      </c>
      <c r="N23" s="22">
        <f t="shared" si="0"/>
        <v>0.24631119028169959</v>
      </c>
      <c r="O23" s="33">
        <f t="shared" si="1"/>
        <v>0.362640934948253</v>
      </c>
    </row>
    <row r="24" spans="3:15" x14ac:dyDescent="0.25">
      <c r="C24" s="32">
        <v>44743</v>
      </c>
      <c r="D24" s="15">
        <v>107.61992898693057</v>
      </c>
      <c r="E24" s="16">
        <v>31.592661619511922</v>
      </c>
      <c r="F24" s="17">
        <v>35.483870967741936</v>
      </c>
      <c r="G24" s="17">
        <v>35.483870967741936</v>
      </c>
      <c r="H24" s="18">
        <v>9.5623258876615547E-2</v>
      </c>
      <c r="I24" s="18">
        <v>8.6361448800862772E-2</v>
      </c>
      <c r="J24" s="19">
        <v>4.3299999999999998E-2</v>
      </c>
      <c r="K24" s="20">
        <v>0.79398027508947622</v>
      </c>
      <c r="L24" s="19">
        <v>2.9500000000000002E-2</v>
      </c>
      <c r="M24" s="20">
        <v>0.737351687059696</v>
      </c>
      <c r="N24" s="22">
        <f t="shared" si="0"/>
        <v>0.27155099860139026</v>
      </c>
      <c r="O24" s="33">
        <f t="shared" si="1"/>
        <v>0.36729817884451149</v>
      </c>
    </row>
    <row r="25" spans="3:15" x14ac:dyDescent="0.25">
      <c r="C25" s="32">
        <v>44774</v>
      </c>
      <c r="D25" s="15">
        <v>114.61026991441739</v>
      </c>
      <c r="E25" s="16">
        <v>29.665753361708969</v>
      </c>
      <c r="F25" s="17">
        <v>37.112903225806448</v>
      </c>
      <c r="G25" s="17">
        <v>37.096774193548384</v>
      </c>
      <c r="H25" s="18">
        <v>9.5129785633316241E-2</v>
      </c>
      <c r="I25" s="18">
        <v>7.9731058273353958E-2</v>
      </c>
      <c r="J25" s="19">
        <v>4.1566666666666668E-2</v>
      </c>
      <c r="K25" s="20">
        <v>0.7855298653871341</v>
      </c>
      <c r="L25" s="19">
        <v>2.861E-2</v>
      </c>
      <c r="M25" s="20">
        <v>0.71247735579214999</v>
      </c>
      <c r="N25" s="22">
        <f t="shared" si="0"/>
        <v>0.32344495749619873</v>
      </c>
      <c r="O25" s="33">
        <f t="shared" si="1"/>
        <v>0.37571769714519876</v>
      </c>
    </row>
    <row r="26" spans="3:15" ht="14.4" thickBot="1" x14ac:dyDescent="0.3">
      <c r="C26" s="34">
        <v>44805</v>
      </c>
      <c r="D26" s="35">
        <v>96</v>
      </c>
      <c r="E26" s="36">
        <v>35.416666666666664</v>
      </c>
      <c r="F26" s="37">
        <v>36.620689655172413</v>
      </c>
      <c r="G26" s="37">
        <v>36.620689655172413</v>
      </c>
      <c r="H26" s="38">
        <v>0.10922693266832918</v>
      </c>
      <c r="I26" s="38">
        <v>0.1077127659574468</v>
      </c>
      <c r="J26" s="39">
        <v>4.6716666666666663E-2</v>
      </c>
      <c r="K26" s="40">
        <v>0.78619127957995449</v>
      </c>
      <c r="L26" s="39">
        <v>3.0499999999999999E-2</v>
      </c>
      <c r="M26" s="40">
        <v>0.74151269414061394</v>
      </c>
      <c r="N26" s="41">
        <f t="shared" si="0"/>
        <v>0.21985278537140587</v>
      </c>
      <c r="O26" s="42">
        <f t="shared" si="1"/>
        <v>0.38423023622643449</v>
      </c>
    </row>
    <row r="27" spans="3:15" x14ac:dyDescent="0.25">
      <c r="C27" s="55" t="s">
        <v>16</v>
      </c>
      <c r="D27" s="2">
        <f>AVERAGE(D6:D17)</f>
        <v>85.660241839176763</v>
      </c>
      <c r="E27" s="2">
        <f t="shared" ref="E27:I27" si="2">AVERAGE(E6:E17)</f>
        <v>40.160786578899241</v>
      </c>
      <c r="F27" s="2">
        <f t="shared" si="2"/>
        <v>35.331380799064085</v>
      </c>
      <c r="G27" s="2">
        <f t="shared" si="2"/>
        <v>35.977979922440845</v>
      </c>
      <c r="H27" s="56">
        <f t="shared" si="2"/>
        <v>7.6489392358185984E-2</v>
      </c>
      <c r="I27" s="56">
        <f t="shared" si="2"/>
        <v>7.609314560072758E-2</v>
      </c>
      <c r="J27" s="57">
        <f t="shared" ref="J27:L27" si="3">AVERAGE(J6:J17)</f>
        <v>4.7624745899470911E-2</v>
      </c>
      <c r="K27" s="56">
        <f t="shared" si="3"/>
        <v>0.81894152071023052</v>
      </c>
      <c r="L27" s="57">
        <f t="shared" si="3"/>
        <v>2.7950296296296275E-2</v>
      </c>
      <c r="M27" s="56">
        <f t="shared" ref="M27:O27" si="4">AVERAGE(M6:M17)</f>
        <v>0.72703150483618584</v>
      </c>
      <c r="N27" s="53">
        <f t="shared" si="4"/>
        <v>0.41022372592362616</v>
      </c>
      <c r="O27" s="54">
        <f t="shared" si="4"/>
        <v>0.47573155227556824</v>
      </c>
    </row>
    <row r="28" spans="3:15" ht="14.4" thickBot="1" x14ac:dyDescent="0.3">
      <c r="C28" s="47" t="s">
        <v>17</v>
      </c>
      <c r="D28" s="48">
        <f>AVERAGE(D18:D26)</f>
        <v>100.2249802841402</v>
      </c>
      <c r="E28" s="48">
        <f t="shared" ref="E28:I28" si="5">AVERAGE(E18:E26)</f>
        <v>34.58336028713962</v>
      </c>
      <c r="F28" s="48">
        <f t="shared" si="5"/>
        <v>30.279789890001236</v>
      </c>
      <c r="G28" s="48">
        <f t="shared" si="5"/>
        <v>31.309825732295142</v>
      </c>
      <c r="H28" s="49">
        <f t="shared" si="5"/>
        <v>8.1001773911450428E-2</v>
      </c>
      <c r="I28" s="49">
        <f t="shared" si="5"/>
        <v>8.4533587926487394E-2</v>
      </c>
      <c r="J28" s="50">
        <f t="shared" ref="J28:L28" si="6">AVERAGE(J18:J26)</f>
        <v>4.6399715608465605E-2</v>
      </c>
      <c r="K28" s="49">
        <f t="shared" si="6"/>
        <v>0.79966186085503355</v>
      </c>
      <c r="L28" s="50">
        <f t="shared" si="6"/>
        <v>3.1997592592592591E-2</v>
      </c>
      <c r="M28" s="49">
        <f t="shared" ref="M28:O28" si="7">AVERAGE(M18:M26)</f>
        <v>0.74589203491501987</v>
      </c>
      <c r="N28" s="51">
        <f t="shared" si="7"/>
        <v>0.26236483494761098</v>
      </c>
      <c r="O28" s="52">
        <f t="shared" si="7"/>
        <v>0.35316417917390847</v>
      </c>
    </row>
    <row r="29" spans="3:15" x14ac:dyDescent="0.25">
      <c r="J29" s="43"/>
    </row>
  </sheetData>
  <mergeCells count="3">
    <mergeCell ref="L4:M4"/>
    <mergeCell ref="J4:K4"/>
    <mergeCell ref="C3:O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</dc:creator>
  <cp:lastModifiedBy>keren</cp:lastModifiedBy>
  <dcterms:created xsi:type="dcterms:W3CDTF">2022-11-17T15:00:30Z</dcterms:created>
  <dcterms:modified xsi:type="dcterms:W3CDTF">2022-11-17T15:09:01Z</dcterms:modified>
</cp:coreProperties>
</file>